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ЭтаКнига" defaultThemeVersion="124226"/>
  <bookViews>
    <workbookView xWindow="240" yWindow="165" windowWidth="14805" windowHeight="7950" activeTab="1"/>
  </bookViews>
  <sheets>
    <sheet name="1кв" sheetId="24" r:id="rId1"/>
    <sheet name="2кв" sheetId="25" r:id="rId2"/>
  </sheets>
  <definedNames>
    <definedName name="_xlnm.Print_Area" localSheetId="0">'1кв'!$A$1:$E$53</definedName>
    <definedName name="_xlnm.Print_Area" localSheetId="1">'2кв'!$A$1:$E$53</definedName>
  </definedNames>
  <calcPr calcId="152511"/>
</workbook>
</file>

<file path=xl/calcChain.xml><?xml version="1.0" encoding="utf-8"?>
<calcChain xmlns="http://schemas.openxmlformats.org/spreadsheetml/2006/main">
  <c r="B46" i="25" l="1"/>
  <c r="E29" i="25"/>
  <c r="E26" i="25"/>
  <c r="B51" i="25"/>
  <c r="B50" i="25"/>
  <c r="B49" i="25"/>
  <c r="E27" i="25"/>
  <c r="E18" i="25"/>
  <c r="E17" i="25"/>
  <c r="B52" i="25" l="1"/>
  <c r="B53" i="25" s="1"/>
  <c r="E27" i="24"/>
  <c r="E26" i="24"/>
  <c r="B51" i="24" l="1"/>
  <c r="B50" i="24"/>
  <c r="B49" i="24"/>
  <c r="E18" i="24"/>
  <c r="E17" i="24"/>
  <c r="E29" i="24" l="1"/>
  <c r="B52" i="24" s="1"/>
  <c r="B53" i="24" l="1"/>
</calcChain>
</file>

<file path=xl/sharedStrings.xml><?xml version="1.0" encoding="utf-8"?>
<sst xmlns="http://schemas.openxmlformats.org/spreadsheetml/2006/main" count="150" uniqueCount="69">
  <si>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</si>
  <si>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</si>
  <si>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</si>
  <si>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</si>
  <si>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</si>
  <si>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</si>
  <si>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</si>
  <si>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</si>
  <si>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</si>
  <si>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</si>
  <si>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</si>
  <si>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</si>
  <si>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</si>
  <si>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</si>
  <si>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</si>
  <si>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</si>
  <si>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</si>
  <si>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</si>
  <si>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</si>
  <si>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г. Россошь, ул. Свердлова, д. 45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</si>
  <si>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Кошман Марии Федоровны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</si>
  <si>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№19,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№3 от 06.03.2015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</si>
  <si>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№4  от   01.04.2015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</si>
  <si>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№45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Свердлова</t>
    </r>
  </si>
  <si>
    <t>1 квартал</t>
  </si>
  <si>
    <t>руб.</t>
  </si>
  <si>
    <t>Стоимость материалов</t>
  </si>
  <si>
    <t>Итого расходов:</t>
  </si>
  <si>
    <t>Заказчик - Собственники МКД, в лице председателя совета МКД Кошман М.Ф.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</si>
  <si>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</si>
  <si>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</si>
  <si>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в т.ч. Оплачено</t>
  </si>
  <si>
    <t xml:space="preserve">Итого остаток на конец квартала </t>
  </si>
  <si>
    <t xml:space="preserve">Расходы по содержанию и тек. Ремонту </t>
  </si>
  <si>
    <t>Остаток на начало квартала</t>
  </si>
  <si>
    <t>определена приложением № 9 к договору</t>
  </si>
  <si>
    <t xml:space="preserve">Расходы по управлению МКД </t>
  </si>
  <si>
    <t>ч/ч</t>
  </si>
  <si>
    <t>Услуги по содержанию многоквартирного дома</t>
  </si>
  <si>
    <t>интернет ТТК</t>
  </si>
  <si>
    <t>интернет Ростелеком</t>
  </si>
  <si>
    <t>интернет Квант-телеком</t>
  </si>
  <si>
    <t>холодная вода на СОИ</t>
  </si>
  <si>
    <t>горячая вода на СОИ</t>
  </si>
  <si>
    <t>электроэнергия на СОИ</t>
  </si>
  <si>
    <t>водоотведение на СОИ</t>
  </si>
  <si>
    <t>Дератизация, дезинсекция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</si>
  <si>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</si>
  <si>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S дома = 2694,2м2</t>
  </si>
  <si>
    <t>март</t>
  </si>
  <si>
    <t>Исполнитель - ООО ЖКХ "Локомотив", в лице директора  Бовкун А.А.</t>
  </si>
  <si>
    <t>за 1 квартал 2024 года</t>
  </si>
  <si>
    <t>31.03.2024 г.</t>
  </si>
  <si>
    <t>Монтаж освещения в подвале №1 (кв.19)</t>
  </si>
  <si>
    <t>Опиловка деревьев, уборка, вывоз веток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</si>
  <si>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</si>
  <si>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</si>
  <si>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 xml:space="preserve">           2. Всего за период с "01" 01 2024 г. по "31" 03 2024 г. выполнено работ (оказано услуг) на общую сумму двести три тысячи двести тридцать восемь рублей 43 копейки.</t>
  </si>
  <si>
    <t>Предъявлено населению 215224,6</t>
  </si>
  <si>
    <t>за 2 квартал 2024 года</t>
  </si>
  <si>
    <t>30.06.2024 г.</t>
  </si>
  <si>
    <t>2 квартал</t>
  </si>
  <si>
    <t>Поверка ОДПУ ТЭ</t>
  </si>
  <si>
    <t xml:space="preserve">Ремонт, покраска детской площадки </t>
  </si>
  <si>
    <t>Заштукатуривание штрабы (кв.44)</t>
  </si>
  <si>
    <t>май</t>
  </si>
  <si>
    <t>июнь</t>
  </si>
  <si>
    <t xml:space="preserve">           2. Всего за период с "01" 04 2024 г. по "30" 06 2024 г. выполнено работ (оказано услуг) на общую сумму двести восемь тысяч триста пятьдесят пять рублей 25 копеек.</t>
  </si>
  <si>
    <t>Предъявлено населению 235247,44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</si>
</sst>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_-* #,##0.00_р_._-;\-* #,##0.00_р_._-;_-* \-??_р_.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.5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65" fontId="13" fillId="0" borderId="0"/>
    <xf numFmtId="0" fontId="16" fillId="0" borderId="0"/>
    <xf numFmtId="0" fontId="16" fillId="0" borderId="0"/>
    <xf numFmtId="166" fontId="16" fillId="0" borderId="0" applyFill="0" applyBorder="0" applyAlignment="0" applyProtection="0"/>
  </cellStyleXfs>
  <cellXfs count="66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0" fontId="12" fillId="0" borderId="0" xfId="0" applyFont="1"/>
    <xf numFmtId="43" fontId="4" fillId="0" borderId="0" xfId="0" applyNumberFormat="1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3" fontId="2" fillId="0" borderId="0" xfId="1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wrapText="1"/>
    </xf>
    <xf numFmtId="39" fontId="7" fillId="0" borderId="0" xfId="1" applyNumberFormat="1" applyFont="1"/>
    <xf numFmtId="39" fontId="4" fillId="0" borderId="0" xfId="1" applyNumberFormat="1" applyFont="1"/>
    <xf numFmtId="39" fontId="4" fillId="0" borderId="0" xfId="0" applyNumberFormat="1" applyFont="1"/>
    <xf numFmtId="39" fontId="7" fillId="0" borderId="0" xfId="0" applyNumberFormat="1" applyFont="1"/>
    <xf numFmtId="0" fontId="10" fillId="0" borderId="1" xfId="0" applyFont="1" applyBorder="1" applyAlignment="1">
      <alignment horizontal="center"/>
    </xf>
    <xf numFmtId="43" fontId="4" fillId="0" borderId="0" xfId="1" applyFont="1"/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164" fontId="4" fillId="0" borderId="1" xfId="1" applyNumberFormat="1" applyFont="1" applyBorder="1" applyAlignment="1">
      <alignment horizontal="right" vertical="center" wrapText="1"/>
    </xf>
    <xf numFmtId="0" fontId="4" fillId="0" borderId="1" xfId="0" applyFont="1" applyBorder="1"/>
    <xf numFmtId="0" fontId="14" fillId="0" borderId="1" xfId="0" applyFont="1" applyBorder="1" applyAlignment="1">
      <alignment horizontal="center" vertical="center" wrapText="1"/>
    </xf>
    <xf numFmtId="43" fontId="14" fillId="0" borderId="1" xfId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right" vertical="center" wrapText="1"/>
    </xf>
    <xf numFmtId="0" fontId="4" fillId="2" borderId="0" xfId="0" applyFont="1" applyFill="1"/>
    <xf numFmtId="0" fontId="10" fillId="0" borderId="1" xfId="0" applyFont="1" applyBorder="1" applyAlignment="1">
      <alignment wrapText="1"/>
    </xf>
    <xf numFmtId="0" fontId="15" fillId="0" borderId="1" xfId="0" applyFont="1" applyBorder="1"/>
    <xf numFmtId="0" fontId="10" fillId="0" borderId="1" xfId="0" applyFont="1" applyBorder="1" applyAlignment="1"/>
    <xf numFmtId="0" fontId="6" fillId="0" borderId="0" xfId="0" applyFont="1" applyBorder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</cellXfs>
  <cellStyles count="6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  <cellStyle name="Финансовый 2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"/>
  <sheetViews>
    <sheetView view="pageBreakPreview" topLeftCell="A34" zoomScaleSheetLayoutView="100" workbookViewId="0">
      <selection activeCell="B25" sqref="B25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9.140625" style="2"/>
    <col min="7" max="7" width="14.5703125" style="2" customWidth="1"/>
    <col min="8" max="8" width="12" style="2" customWidth="1"/>
    <col min="9" max="16384" width="9.140625" style="2"/>
  </cols>
  <sheetData>
    <row r="1" spans="1:7" ht="15.75" x14ac:dyDescent="0.25">
      <c r="A1" s="60" t="s">
        <v>10</v>
      </c>
      <c r="B1" s="60"/>
      <c r="C1" s="60"/>
      <c r="D1" s="60"/>
      <c r="E1" s="60"/>
    </row>
    <row r="2" spans="1:7" ht="35.25" customHeight="1" x14ac:dyDescent="0.25">
      <c r="A2" s="61" t="s">
        <v>11</v>
      </c>
      <c r="B2" s="62"/>
      <c r="C2" s="62"/>
      <c r="D2" s="62"/>
      <c r="E2" s="62"/>
    </row>
    <row r="3" spans="1:7" x14ac:dyDescent="0.25">
      <c r="A3" s="63" t="s">
        <v>51</v>
      </c>
      <c r="B3" s="63"/>
      <c r="C3" s="63"/>
      <c r="D3" s="63"/>
      <c r="E3" s="63"/>
    </row>
    <row r="4" spans="1:7" s="1" customFormat="1" ht="15.75" x14ac:dyDescent="0.25">
      <c r="A4" s="30" t="s">
        <v>12</v>
      </c>
      <c r="B4" s="31"/>
      <c r="C4" s="31"/>
      <c r="D4" s="44"/>
      <c r="E4" s="40" t="s">
        <v>52</v>
      </c>
    </row>
    <row r="5" spans="1:7" ht="22.9" customHeight="1" x14ac:dyDescent="0.25">
      <c r="A5" s="55" t="s">
        <v>0</v>
      </c>
      <c r="B5" s="55"/>
      <c r="C5" s="55"/>
      <c r="D5" s="55"/>
      <c r="E5" s="55"/>
    </row>
    <row r="6" spans="1:7" ht="13.9" customHeight="1" x14ac:dyDescent="0.25">
      <c r="A6" s="64" t="s">
        <v>19</v>
      </c>
      <c r="B6" s="64"/>
      <c r="C6" s="64"/>
      <c r="D6" s="64"/>
      <c r="E6" s="64"/>
    </row>
    <row r="7" spans="1:7" x14ac:dyDescent="0.25">
      <c r="A7" s="65" t="s">
        <v>1</v>
      </c>
      <c r="B7" s="65"/>
      <c r="C7" s="65"/>
      <c r="D7" s="65"/>
      <c r="E7" s="65"/>
    </row>
    <row r="8" spans="1:7" x14ac:dyDescent="0.25">
      <c r="A8" s="55" t="s">
        <v>20</v>
      </c>
      <c r="B8" s="55"/>
      <c r="C8" s="55"/>
      <c r="D8" s="55"/>
      <c r="E8" s="55"/>
    </row>
    <row r="9" spans="1:7" ht="28.5" customHeight="1" x14ac:dyDescent="0.25">
      <c r="A9" s="55" t="s">
        <v>21</v>
      </c>
      <c r="B9" s="55"/>
      <c r="C9" s="55"/>
      <c r="D9" s="55"/>
      <c r="E9" s="55"/>
    </row>
    <row r="10" spans="1:7" x14ac:dyDescent="0.25">
      <c r="A10" s="55" t="s">
        <v>17</v>
      </c>
      <c r="B10" s="55"/>
      <c r="C10" s="55"/>
      <c r="D10" s="55"/>
      <c r="E10" s="55"/>
    </row>
    <row r="11" spans="1:7" x14ac:dyDescent="0.25">
      <c r="A11" s="55" t="s">
        <v>47</v>
      </c>
      <c r="B11" s="55"/>
      <c r="C11" s="55"/>
      <c r="D11" s="55"/>
      <c r="E11" s="55"/>
    </row>
    <row r="12" spans="1:7" ht="34.5" customHeight="1" x14ac:dyDescent="0.25">
      <c r="A12" s="55" t="s">
        <v>13</v>
      </c>
      <c r="B12" s="55"/>
      <c r="C12" s="55"/>
      <c r="D12" s="55"/>
      <c r="E12" s="55"/>
    </row>
    <row r="13" spans="1:7" ht="61.5" customHeight="1" x14ac:dyDescent="0.25">
      <c r="A13" s="55" t="s">
        <v>22</v>
      </c>
      <c r="B13" s="55"/>
      <c r="C13" s="55"/>
      <c r="D13" s="55"/>
      <c r="E13" s="55"/>
    </row>
    <row r="14" spans="1:7" ht="31.5" customHeight="1" x14ac:dyDescent="0.25">
      <c r="A14" s="56" t="s">
        <v>23</v>
      </c>
      <c r="B14" s="56"/>
      <c r="C14" s="56"/>
      <c r="D14" s="56"/>
      <c r="E14" s="56"/>
    </row>
    <row r="15" spans="1:7" x14ac:dyDescent="0.25">
      <c r="A15" s="56"/>
      <c r="B15" s="56"/>
      <c r="C15" s="56"/>
      <c r="D15" s="56"/>
      <c r="E15" s="56"/>
      <c r="F15" s="2">
        <v>2694.2</v>
      </c>
      <c r="G15" s="2">
        <v>3</v>
      </c>
    </row>
    <row r="16" spans="1:7" ht="135" x14ac:dyDescent="0.25">
      <c r="A16" s="3" t="s">
        <v>6</v>
      </c>
      <c r="B16" s="3" t="s">
        <v>9</v>
      </c>
      <c r="C16" s="3" t="s">
        <v>2</v>
      </c>
      <c r="D16" s="3" t="s">
        <v>8</v>
      </c>
      <c r="E16" s="3" t="s">
        <v>7</v>
      </c>
    </row>
    <row r="17" spans="1:7" ht="38.25" x14ac:dyDescent="0.25">
      <c r="A17" s="15" t="s">
        <v>38</v>
      </c>
      <c r="B17" s="7" t="s">
        <v>35</v>
      </c>
      <c r="C17" s="3" t="s">
        <v>3</v>
      </c>
      <c r="D17" s="3">
        <v>15.89</v>
      </c>
      <c r="E17" s="6">
        <f>D17*F15*G15</f>
        <v>128432.514</v>
      </c>
      <c r="G17" s="14"/>
    </row>
    <row r="18" spans="1:7" x14ac:dyDescent="0.25">
      <c r="A18" s="5" t="s">
        <v>36</v>
      </c>
      <c r="B18" s="7" t="s">
        <v>18</v>
      </c>
      <c r="C18" s="3" t="s">
        <v>3</v>
      </c>
      <c r="D18" s="3">
        <v>6.06</v>
      </c>
      <c r="E18" s="6">
        <f>D18*F15*G15</f>
        <v>48980.55599999999</v>
      </c>
      <c r="G18" s="14"/>
    </row>
    <row r="19" spans="1:7" x14ac:dyDescent="0.25">
      <c r="A19" s="5" t="s">
        <v>46</v>
      </c>
      <c r="B19" s="7" t="s">
        <v>24</v>
      </c>
      <c r="C19" s="3" t="s">
        <v>25</v>
      </c>
      <c r="D19" s="3"/>
      <c r="E19" s="6">
        <v>0</v>
      </c>
      <c r="G19" s="14"/>
    </row>
    <row r="20" spans="1:7" x14ac:dyDescent="0.25">
      <c r="A20" s="33" t="s">
        <v>43</v>
      </c>
      <c r="B20" s="7" t="s">
        <v>24</v>
      </c>
      <c r="C20" s="3" t="s">
        <v>25</v>
      </c>
      <c r="D20" s="3"/>
      <c r="E20" s="32">
        <v>5495.07</v>
      </c>
    </row>
    <row r="21" spans="1:7" x14ac:dyDescent="0.25">
      <c r="A21" s="5" t="s">
        <v>44</v>
      </c>
      <c r="B21" s="7" t="s">
        <v>24</v>
      </c>
      <c r="C21" s="3" t="s">
        <v>25</v>
      </c>
      <c r="D21" s="3"/>
      <c r="E21" s="6">
        <v>3637.5</v>
      </c>
    </row>
    <row r="22" spans="1:7" x14ac:dyDescent="0.25">
      <c r="A22" s="5" t="s">
        <v>45</v>
      </c>
      <c r="B22" s="7" t="s">
        <v>24</v>
      </c>
      <c r="C22" s="3" t="s">
        <v>25</v>
      </c>
      <c r="D22" s="3"/>
      <c r="E22" s="6">
        <v>3103.06</v>
      </c>
      <c r="G22" s="14"/>
    </row>
    <row r="23" spans="1:7" x14ac:dyDescent="0.25">
      <c r="A23" s="5" t="s">
        <v>42</v>
      </c>
      <c r="B23" s="7" t="s">
        <v>24</v>
      </c>
      <c r="C23" s="3" t="s">
        <v>25</v>
      </c>
      <c r="D23" s="3"/>
      <c r="E23" s="32">
        <v>0</v>
      </c>
    </row>
    <row r="24" spans="1:7" ht="15.75" x14ac:dyDescent="0.25">
      <c r="A24" s="5" t="s">
        <v>26</v>
      </c>
      <c r="B24" s="7" t="s">
        <v>24</v>
      </c>
      <c r="C24" s="3" t="s">
        <v>25</v>
      </c>
      <c r="D24" s="16"/>
      <c r="E24" s="6">
        <v>3421.38</v>
      </c>
      <c r="G24" s="14"/>
    </row>
    <row r="25" spans="1:7" s="50" customFormat="1" ht="60" x14ac:dyDescent="0.25">
      <c r="A25" s="46" t="s">
        <v>55</v>
      </c>
      <c r="B25" s="47" t="s">
        <v>56</v>
      </c>
      <c r="C25" s="48" t="s">
        <v>25</v>
      </c>
      <c r="D25" s="48"/>
      <c r="E25" s="49">
        <v>1430</v>
      </c>
    </row>
    <row r="26" spans="1:7" ht="31.5" x14ac:dyDescent="0.25">
      <c r="A26" s="45" t="s">
        <v>53</v>
      </c>
      <c r="B26" s="7" t="s">
        <v>49</v>
      </c>
      <c r="C26" s="3" t="s">
        <v>37</v>
      </c>
      <c r="D26" s="16">
        <v>15</v>
      </c>
      <c r="E26" s="6">
        <f>D26*260.07</f>
        <v>3901.0499999999997</v>
      </c>
      <c r="G26" s="14"/>
    </row>
    <row r="27" spans="1:7" ht="30" x14ac:dyDescent="0.25">
      <c r="A27" s="51" t="s">
        <v>54</v>
      </c>
      <c r="B27" s="7" t="s">
        <v>49</v>
      </c>
      <c r="C27" s="3" t="s">
        <v>37</v>
      </c>
      <c r="D27" s="16">
        <v>18.600000000000001</v>
      </c>
      <c r="E27" s="6">
        <f>D27*260.07</f>
        <v>4837.3020000000006</v>
      </c>
      <c r="G27" s="14"/>
    </row>
    <row r="28" spans="1:7" ht="15.75" x14ac:dyDescent="0.25">
      <c r="A28" s="33"/>
      <c r="B28" s="52"/>
      <c r="C28" s="36"/>
      <c r="D28" s="34"/>
      <c r="E28" s="53"/>
      <c r="F28" s="35"/>
    </row>
    <row r="29" spans="1:7" x14ac:dyDescent="0.25">
      <c r="A29" s="8" t="s">
        <v>27</v>
      </c>
      <c r="B29" s="9"/>
      <c r="C29" s="10"/>
      <c r="D29" s="28"/>
      <c r="E29" s="11">
        <f>SUM(E17:E28)</f>
        <v>203238.43199999997</v>
      </c>
    </row>
    <row r="30" spans="1:7" ht="10.15" customHeight="1" x14ac:dyDescent="0.25"/>
    <row r="31" spans="1:7" ht="30.6" customHeight="1" x14ac:dyDescent="0.25">
      <c r="A31" s="57" t="s">
        <v>57</v>
      </c>
      <c r="B31" s="57"/>
      <c r="C31" s="57"/>
      <c r="D31" s="57"/>
      <c r="E31" s="57"/>
    </row>
    <row r="32" spans="1:7" ht="34.5" customHeight="1" x14ac:dyDescent="0.25">
      <c r="A32" s="55" t="s">
        <v>16</v>
      </c>
      <c r="B32" s="55"/>
      <c r="C32" s="55"/>
      <c r="D32" s="55"/>
      <c r="E32" s="55"/>
    </row>
    <row r="33" spans="1:5" ht="22.9" customHeight="1" x14ac:dyDescent="0.25">
      <c r="A33" s="55" t="s">
        <v>15</v>
      </c>
      <c r="B33" s="55"/>
      <c r="C33" s="55"/>
      <c r="D33" s="55"/>
      <c r="E33" s="55"/>
    </row>
    <row r="34" spans="1:5" x14ac:dyDescent="0.25">
      <c r="A34" s="55" t="s">
        <v>29</v>
      </c>
      <c r="B34" s="55"/>
      <c r="C34" s="55"/>
      <c r="D34" s="55"/>
      <c r="E34" s="55"/>
    </row>
    <row r="35" spans="1:5" x14ac:dyDescent="0.25">
      <c r="A35" s="37"/>
      <c r="B35" s="37"/>
      <c r="C35" s="37"/>
      <c r="D35" s="37"/>
      <c r="E35" s="37"/>
    </row>
    <row r="36" spans="1:5" x14ac:dyDescent="0.25">
      <c r="A36" s="37"/>
      <c r="B36" s="37"/>
      <c r="C36" s="37"/>
      <c r="D36" s="37"/>
      <c r="E36" s="37"/>
    </row>
    <row r="37" spans="1:5" x14ac:dyDescent="0.25">
      <c r="A37" s="37"/>
      <c r="B37" s="37"/>
      <c r="C37" s="37"/>
      <c r="D37" s="37"/>
      <c r="E37" s="37"/>
    </row>
    <row r="38" spans="1:5" x14ac:dyDescent="0.25">
      <c r="A38" s="58" t="s">
        <v>4</v>
      </c>
      <c r="B38" s="58"/>
      <c r="C38" s="58"/>
      <c r="D38" s="58"/>
      <c r="E38" s="58"/>
    </row>
    <row r="39" spans="1:5" x14ac:dyDescent="0.25">
      <c r="A39" s="59" t="s">
        <v>50</v>
      </c>
      <c r="B39" s="59"/>
      <c r="C39" s="59"/>
      <c r="D39" s="59"/>
      <c r="E39" s="59"/>
    </row>
    <row r="40" spans="1:5" x14ac:dyDescent="0.25">
      <c r="B40" s="54" t="s">
        <v>14</v>
      </c>
      <c r="C40" s="54"/>
      <c r="D40" s="54"/>
      <c r="E40" s="4" t="s">
        <v>5</v>
      </c>
    </row>
    <row r="41" spans="1:5" x14ac:dyDescent="0.25">
      <c r="A41" s="38"/>
      <c r="B41" s="38"/>
      <c r="C41" s="38"/>
      <c r="D41" s="38"/>
      <c r="E41" s="38"/>
    </row>
    <row r="42" spans="1:5" x14ac:dyDescent="0.25">
      <c r="A42" s="59" t="s">
        <v>28</v>
      </c>
      <c r="B42" s="59"/>
      <c r="C42" s="59"/>
      <c r="D42" s="59"/>
      <c r="E42" s="59"/>
    </row>
    <row r="43" spans="1:5" x14ac:dyDescent="0.25">
      <c r="B43" s="54" t="s">
        <v>14</v>
      </c>
      <c r="C43" s="54"/>
      <c r="D43" s="54"/>
      <c r="E43" s="4" t="s">
        <v>5</v>
      </c>
    </row>
    <row r="44" spans="1:5" x14ac:dyDescent="0.25">
      <c r="A44" s="2" t="s">
        <v>48</v>
      </c>
    </row>
    <row r="45" spans="1:5" x14ac:dyDescent="0.25">
      <c r="A45" s="12" t="s">
        <v>30</v>
      </c>
    </row>
    <row r="46" spans="1:5" ht="16.149999999999999" customHeight="1" x14ac:dyDescent="0.25">
      <c r="A46" s="12" t="s">
        <v>34</v>
      </c>
      <c r="B46" s="24">
        <v>-59715.72</v>
      </c>
    </row>
    <row r="47" spans="1:5" ht="30" x14ac:dyDescent="0.25">
      <c r="A47" s="39" t="s">
        <v>58</v>
      </c>
      <c r="B47" s="25"/>
    </row>
    <row r="48" spans="1:5" x14ac:dyDescent="0.25">
      <c r="A48" s="2" t="s">
        <v>31</v>
      </c>
      <c r="B48" s="25">
        <v>214993.98</v>
      </c>
    </row>
    <row r="49" spans="1:5" x14ac:dyDescent="0.25">
      <c r="A49" s="2" t="s">
        <v>40</v>
      </c>
      <c r="B49" s="25">
        <f>350*3</f>
        <v>1050</v>
      </c>
    </row>
    <row r="50" spans="1:5" x14ac:dyDescent="0.25">
      <c r="A50" s="2" t="s">
        <v>39</v>
      </c>
      <c r="B50" s="29">
        <f>3*330</f>
        <v>990</v>
      </c>
    </row>
    <row r="51" spans="1:5" x14ac:dyDescent="0.25">
      <c r="A51" s="2" t="s">
        <v>41</v>
      </c>
      <c r="B51" s="29">
        <f>3*200</f>
        <v>600</v>
      </c>
    </row>
    <row r="52" spans="1:5" ht="30" x14ac:dyDescent="0.25">
      <c r="A52" s="39" t="s">
        <v>33</v>
      </c>
      <c r="B52" s="26">
        <f>E29</f>
        <v>203238.43199999997</v>
      </c>
    </row>
    <row r="53" spans="1:5" x14ac:dyDescent="0.25">
      <c r="A53" s="13" t="s">
        <v>32</v>
      </c>
      <c r="B53" s="27">
        <f>B46+B48+B49+B50+B51-B52</f>
        <v>-45320.171999999962</v>
      </c>
    </row>
    <row r="56" spans="1:5" x14ac:dyDescent="0.25">
      <c r="A56" s="17"/>
      <c r="B56" s="18">
        <v>-4816.21</v>
      </c>
      <c r="C56" s="19"/>
      <c r="D56" s="18"/>
      <c r="E56" s="20"/>
    </row>
    <row r="57" spans="1:5" x14ac:dyDescent="0.25">
      <c r="A57" s="17"/>
      <c r="B57" s="18"/>
      <c r="C57" s="19"/>
      <c r="D57" s="18"/>
      <c r="E57" s="20"/>
    </row>
    <row r="58" spans="1:5" x14ac:dyDescent="0.25">
      <c r="A58" s="17"/>
      <c r="B58" s="18"/>
      <c r="C58" s="19"/>
      <c r="D58" s="18"/>
      <c r="E58" s="20"/>
    </row>
    <row r="59" spans="1:5" x14ac:dyDescent="0.25">
      <c r="A59" s="17"/>
      <c r="B59" s="18"/>
      <c r="C59" s="19"/>
      <c r="D59" s="18"/>
      <c r="E59" s="20"/>
    </row>
    <row r="60" spans="1:5" x14ac:dyDescent="0.25">
      <c r="A60" s="21"/>
      <c r="B60" s="22"/>
      <c r="C60" s="18"/>
      <c r="D60" s="22"/>
      <c r="E60" s="20"/>
    </row>
    <row r="61" spans="1:5" x14ac:dyDescent="0.25">
      <c r="A61" s="23"/>
      <c r="B61" s="22"/>
      <c r="C61" s="18"/>
      <c r="D61" s="22"/>
      <c r="E61" s="20"/>
    </row>
    <row r="62" spans="1:5" x14ac:dyDescent="0.25">
      <c r="A62" s="23"/>
      <c r="B62" s="22"/>
      <c r="C62" s="18"/>
      <c r="D62" s="22"/>
      <c r="E62" s="20"/>
    </row>
    <row r="63" spans="1:5" x14ac:dyDescent="0.25">
      <c r="A63" s="23"/>
      <c r="B63" s="22"/>
      <c r="C63" s="18"/>
      <c r="D63" s="22"/>
      <c r="E63" s="20"/>
    </row>
    <row r="64" spans="1:5" x14ac:dyDescent="0.25">
      <c r="A64" s="23"/>
      <c r="B64" s="22"/>
      <c r="C64" s="18"/>
      <c r="D64" s="22"/>
      <c r="E64" s="20"/>
    </row>
    <row r="65" spans="1:5" x14ac:dyDescent="0.25">
      <c r="A65" s="23"/>
      <c r="B65" s="22"/>
      <c r="C65" s="18"/>
      <c r="D65" s="22"/>
      <c r="E65" s="20"/>
    </row>
    <row r="66" spans="1:5" x14ac:dyDescent="0.25">
      <c r="A66" s="23"/>
      <c r="B66" s="22"/>
      <c r="C66" s="18"/>
      <c r="D66" s="22"/>
      <c r="E66" s="20"/>
    </row>
    <row r="67" spans="1:5" x14ac:dyDescent="0.25">
      <c r="A67" s="23"/>
      <c r="B67" s="22"/>
      <c r="C67" s="18"/>
      <c r="D67" s="22"/>
      <c r="E67" s="20"/>
    </row>
    <row r="68" spans="1:5" x14ac:dyDescent="0.25">
      <c r="A68" s="23"/>
      <c r="B68" s="22"/>
      <c r="C68" s="18"/>
      <c r="D68" s="22"/>
      <c r="E68" s="20"/>
    </row>
    <row r="69" spans="1:5" x14ac:dyDescent="0.25">
      <c r="A69" s="23"/>
      <c r="B69" s="22"/>
      <c r="C69" s="18"/>
      <c r="D69" s="22"/>
      <c r="E69" s="20"/>
    </row>
    <row r="70" spans="1:5" x14ac:dyDescent="0.25">
      <c r="A70" s="23"/>
      <c r="B70" s="22"/>
      <c r="C70" s="18"/>
      <c r="D70" s="22"/>
      <c r="E70" s="20"/>
    </row>
    <row r="71" spans="1:5" x14ac:dyDescent="0.25">
      <c r="A71" s="23"/>
      <c r="B71" s="22"/>
      <c r="C71" s="18"/>
      <c r="D71" s="22"/>
      <c r="E71" s="20"/>
    </row>
  </sheetData>
  <mergeCells count="23">
    <mergeCell ref="A12:E12"/>
    <mergeCell ref="A1:E1"/>
    <mergeCell ref="A2:E2"/>
    <mergeCell ref="A3:E3"/>
    <mergeCell ref="A5:E5"/>
    <mergeCell ref="A6:E6"/>
    <mergeCell ref="A7:E7"/>
    <mergeCell ref="A8:E8"/>
    <mergeCell ref="A9:E9"/>
    <mergeCell ref="A10:E10"/>
    <mergeCell ref="A11:E11"/>
    <mergeCell ref="B43:D43"/>
    <mergeCell ref="A13:E13"/>
    <mergeCell ref="A14:E14"/>
    <mergeCell ref="A15:E15"/>
    <mergeCell ref="A31:E31"/>
    <mergeCell ref="A32:E32"/>
    <mergeCell ref="A33:E33"/>
    <mergeCell ref="A34:E34"/>
    <mergeCell ref="A38:E38"/>
    <mergeCell ref="A39:E39"/>
    <mergeCell ref="B40:D40"/>
    <mergeCell ref="A42:E42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6" orientation="portrait" r:id="rId1"/>
  <rowBreaks count="1" manualBreakCount="1">
    <brk id="5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"/>
  <sheetViews>
    <sheetView tabSelected="1" view="pageBreakPreview" topLeftCell="A34" zoomScaleSheetLayoutView="100" workbookViewId="0">
      <selection activeCell="B49" sqref="B49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9.140625" style="2"/>
    <col min="7" max="7" width="14.5703125" style="2" customWidth="1"/>
    <col min="8" max="8" width="12" style="2" customWidth="1"/>
    <col min="9" max="16384" width="9.140625" style="2"/>
  </cols>
  <sheetData>
    <row r="1" spans="1:7" ht="15.75" x14ac:dyDescent="0.25">
      <c r="A1" s="60" t="s">
        <v>10</v>
      </c>
      <c r="B1" s="60"/>
      <c r="C1" s="60"/>
      <c r="D1" s="60"/>
      <c r="E1" s="60"/>
    </row>
    <row r="2" spans="1:7" ht="35.25" customHeight="1" x14ac:dyDescent="0.25">
      <c r="A2" s="61" t="s">
        <v>11</v>
      </c>
      <c r="B2" s="62"/>
      <c r="C2" s="62"/>
      <c r="D2" s="62"/>
      <c r="E2" s="62"/>
    </row>
    <row r="3" spans="1:7" x14ac:dyDescent="0.25">
      <c r="A3" s="63" t="s">
        <v>59</v>
      </c>
      <c r="B3" s="63"/>
      <c r="C3" s="63"/>
      <c r="D3" s="63"/>
      <c r="E3" s="63"/>
    </row>
    <row r="4" spans="1:7" s="1" customFormat="1" ht="15.75" x14ac:dyDescent="0.25">
      <c r="A4" s="30" t="s">
        <v>12</v>
      </c>
      <c r="B4" s="31"/>
      <c r="C4" s="31"/>
      <c r="D4" s="44"/>
      <c r="E4" s="40" t="s">
        <v>60</v>
      </c>
    </row>
    <row r="5" spans="1:7" ht="22.9" customHeight="1" x14ac:dyDescent="0.25">
      <c r="A5" s="55" t="s">
        <v>0</v>
      </c>
      <c r="B5" s="55"/>
      <c r="C5" s="55"/>
      <c r="D5" s="55"/>
      <c r="E5" s="55"/>
    </row>
    <row r="6" spans="1:7" ht="13.9" customHeight="1" x14ac:dyDescent="0.25">
      <c r="A6" s="64" t="s">
        <v>19</v>
      </c>
      <c r="B6" s="64"/>
      <c r="C6" s="64"/>
      <c r="D6" s="64"/>
      <c r="E6" s="64"/>
    </row>
    <row r="7" spans="1:7" x14ac:dyDescent="0.25">
      <c r="A7" s="65" t="s">
        <v>1</v>
      </c>
      <c r="B7" s="65"/>
      <c r="C7" s="65"/>
      <c r="D7" s="65"/>
      <c r="E7" s="65"/>
    </row>
    <row r="8" spans="1:7" x14ac:dyDescent="0.25">
      <c r="A8" s="55" t="s">
        <v>20</v>
      </c>
      <c r="B8" s="55"/>
      <c r="C8" s="55"/>
      <c r="D8" s="55"/>
      <c r="E8" s="55"/>
    </row>
    <row r="9" spans="1:7" ht="28.5" customHeight="1" x14ac:dyDescent="0.25">
      <c r="A9" s="55" t="s">
        <v>21</v>
      </c>
      <c r="B9" s="55"/>
      <c r="C9" s="55"/>
      <c r="D9" s="55"/>
      <c r="E9" s="55"/>
    </row>
    <row r="10" spans="1:7" x14ac:dyDescent="0.25">
      <c r="A10" s="55" t="s">
        <v>17</v>
      </c>
      <c r="B10" s="55"/>
      <c r="C10" s="55"/>
      <c r="D10" s="55"/>
      <c r="E10" s="55"/>
    </row>
    <row r="11" spans="1:7" x14ac:dyDescent="0.25">
      <c r="A11" s="55" t="s">
        <v>47</v>
      </c>
      <c r="B11" s="55"/>
      <c r="C11" s="55"/>
      <c r="D11" s="55"/>
      <c r="E11" s="55"/>
    </row>
    <row r="12" spans="1:7" ht="34.5" customHeight="1" x14ac:dyDescent="0.25">
      <c r="A12" s="55" t="s">
        <v>13</v>
      </c>
      <c r="B12" s="55"/>
      <c r="C12" s="55"/>
      <c r="D12" s="55"/>
      <c r="E12" s="55"/>
    </row>
    <row r="13" spans="1:7" ht="61.5" customHeight="1" x14ac:dyDescent="0.25">
      <c r="A13" s="55" t="s">
        <v>22</v>
      </c>
      <c r="B13" s="55"/>
      <c r="C13" s="55"/>
      <c r="D13" s="55"/>
      <c r="E13" s="55"/>
    </row>
    <row r="14" spans="1:7" ht="31.5" customHeight="1" x14ac:dyDescent="0.25">
      <c r="A14" s="56" t="s">
        <v>23</v>
      </c>
      <c r="B14" s="56"/>
      <c r="C14" s="56"/>
      <c r="D14" s="56"/>
      <c r="E14" s="56"/>
    </row>
    <row r="15" spans="1:7" x14ac:dyDescent="0.25">
      <c r="A15" s="56"/>
      <c r="B15" s="56"/>
      <c r="C15" s="56"/>
      <c r="D15" s="56"/>
      <c r="E15" s="56"/>
      <c r="F15" s="2">
        <v>2694.2</v>
      </c>
      <c r="G15" s="2">
        <v>3</v>
      </c>
    </row>
    <row r="16" spans="1:7" ht="135" x14ac:dyDescent="0.25">
      <c r="A16" s="3" t="s">
        <v>6</v>
      </c>
      <c r="B16" s="3" t="s">
        <v>9</v>
      </c>
      <c r="C16" s="3" t="s">
        <v>2</v>
      </c>
      <c r="D16" s="3" t="s">
        <v>8</v>
      </c>
      <c r="E16" s="3" t="s">
        <v>7</v>
      </c>
    </row>
    <row r="17" spans="1:7" ht="38.25" x14ac:dyDescent="0.25">
      <c r="A17" s="15" t="s">
        <v>38</v>
      </c>
      <c r="B17" s="7" t="s">
        <v>35</v>
      </c>
      <c r="C17" s="3" t="s">
        <v>3</v>
      </c>
      <c r="D17" s="3">
        <v>15.89</v>
      </c>
      <c r="E17" s="6">
        <f>D17*F15*G15</f>
        <v>128432.514</v>
      </c>
      <c r="G17" s="14"/>
    </row>
    <row r="18" spans="1:7" x14ac:dyDescent="0.25">
      <c r="A18" s="5" t="s">
        <v>36</v>
      </c>
      <c r="B18" s="7" t="s">
        <v>18</v>
      </c>
      <c r="C18" s="3" t="s">
        <v>3</v>
      </c>
      <c r="D18" s="3">
        <v>6.06</v>
      </c>
      <c r="E18" s="6">
        <f>D18*F15*G15</f>
        <v>48980.55599999999</v>
      </c>
      <c r="G18" s="14"/>
    </row>
    <row r="19" spans="1:7" x14ac:dyDescent="0.25">
      <c r="A19" s="5" t="s">
        <v>46</v>
      </c>
      <c r="B19" s="7" t="s">
        <v>61</v>
      </c>
      <c r="C19" s="3" t="s">
        <v>25</v>
      </c>
      <c r="D19" s="3"/>
      <c r="E19" s="6">
        <v>0</v>
      </c>
      <c r="G19" s="14"/>
    </row>
    <row r="20" spans="1:7" x14ac:dyDescent="0.25">
      <c r="A20" s="33" t="s">
        <v>43</v>
      </c>
      <c r="B20" s="7" t="s">
        <v>61</v>
      </c>
      <c r="C20" s="3" t="s">
        <v>25</v>
      </c>
      <c r="D20" s="3"/>
      <c r="E20" s="32">
        <v>10170.25</v>
      </c>
    </row>
    <row r="21" spans="1:7" x14ac:dyDescent="0.25">
      <c r="A21" s="5" t="s">
        <v>44</v>
      </c>
      <c r="B21" s="7" t="s">
        <v>61</v>
      </c>
      <c r="C21" s="3" t="s">
        <v>25</v>
      </c>
      <c r="D21" s="3"/>
      <c r="E21" s="32">
        <v>4146.75</v>
      </c>
    </row>
    <row r="22" spans="1:7" x14ac:dyDescent="0.25">
      <c r="A22" s="5" t="s">
        <v>45</v>
      </c>
      <c r="B22" s="7" t="s">
        <v>61</v>
      </c>
      <c r="C22" s="3" t="s">
        <v>25</v>
      </c>
      <c r="D22" s="3"/>
      <c r="E22" s="32">
        <v>3505.49</v>
      </c>
      <c r="G22" s="14"/>
    </row>
    <row r="23" spans="1:7" x14ac:dyDescent="0.25">
      <c r="A23" s="5" t="s">
        <v>42</v>
      </c>
      <c r="B23" s="7" t="s">
        <v>61</v>
      </c>
      <c r="C23" s="3" t="s">
        <v>25</v>
      </c>
      <c r="D23" s="3"/>
      <c r="E23" s="32">
        <v>0</v>
      </c>
    </row>
    <row r="24" spans="1:7" ht="15.75" x14ac:dyDescent="0.25">
      <c r="A24" s="5" t="s">
        <v>26</v>
      </c>
      <c r="B24" s="7" t="s">
        <v>61</v>
      </c>
      <c r="C24" s="3" t="s">
        <v>25</v>
      </c>
      <c r="D24" s="16"/>
      <c r="E24" s="32">
        <v>8753.31</v>
      </c>
      <c r="G24" s="14"/>
    </row>
    <row r="25" spans="1:7" s="50" customFormat="1" x14ac:dyDescent="0.25">
      <c r="A25" s="46" t="s">
        <v>62</v>
      </c>
      <c r="B25" s="47" t="s">
        <v>61</v>
      </c>
      <c r="C25" s="48" t="s">
        <v>25</v>
      </c>
      <c r="D25" s="48"/>
      <c r="E25" s="32">
        <v>2200</v>
      </c>
    </row>
    <row r="26" spans="1:7" ht="31.5" x14ac:dyDescent="0.25">
      <c r="A26" s="45" t="s">
        <v>63</v>
      </c>
      <c r="B26" s="7" t="s">
        <v>65</v>
      </c>
      <c r="C26" s="3" t="s">
        <v>37</v>
      </c>
      <c r="D26" s="16">
        <v>6.33</v>
      </c>
      <c r="E26" s="6">
        <f>D26*260.07</f>
        <v>1646.2430999999999</v>
      </c>
      <c r="G26" s="14"/>
    </row>
    <row r="27" spans="1:7" ht="30" x14ac:dyDescent="0.25">
      <c r="A27" s="51" t="s">
        <v>64</v>
      </c>
      <c r="B27" s="7" t="s">
        <v>66</v>
      </c>
      <c r="C27" s="3" t="s">
        <v>37</v>
      </c>
      <c r="D27" s="16">
        <v>2</v>
      </c>
      <c r="E27" s="6">
        <f>D27*260.07</f>
        <v>520.14</v>
      </c>
      <c r="G27" s="14"/>
    </row>
    <row r="28" spans="1:7" ht="15.75" x14ac:dyDescent="0.25">
      <c r="A28" s="33"/>
      <c r="B28" s="52"/>
      <c r="C28" s="36"/>
      <c r="D28" s="34"/>
      <c r="E28" s="53"/>
      <c r="F28" s="35"/>
    </row>
    <row r="29" spans="1:7" x14ac:dyDescent="0.25">
      <c r="A29" s="8" t="s">
        <v>27</v>
      </c>
      <c r="B29" s="9"/>
      <c r="C29" s="10"/>
      <c r="D29" s="28"/>
      <c r="E29" s="11">
        <f>SUM(E17:E28)</f>
        <v>208355.25309999997</v>
      </c>
    </row>
    <row r="30" spans="1:7" ht="10.15" customHeight="1" x14ac:dyDescent="0.25"/>
    <row r="31" spans="1:7" ht="30.6" customHeight="1" x14ac:dyDescent="0.25">
      <c r="A31" s="57" t="s">
        <v>67</v>
      </c>
      <c r="B31" s="57"/>
      <c r="C31" s="57"/>
      <c r="D31" s="57"/>
      <c r="E31" s="57"/>
    </row>
    <row r="32" spans="1:7" ht="34.5" customHeight="1" x14ac:dyDescent="0.25">
      <c r="A32" s="55" t="s">
        <v>16</v>
      </c>
      <c r="B32" s="55"/>
      <c r="C32" s="55"/>
      <c r="D32" s="55"/>
      <c r="E32" s="55"/>
    </row>
    <row r="33" spans="1:5" ht="22.9" customHeight="1" x14ac:dyDescent="0.25">
      <c r="A33" s="55" t="s">
        <v>15</v>
      </c>
      <c r="B33" s="55"/>
      <c r="C33" s="55"/>
      <c r="D33" s="55"/>
      <c r="E33" s="55"/>
    </row>
    <row r="34" spans="1:5" x14ac:dyDescent="0.25">
      <c r="A34" s="55" t="s">
        <v>29</v>
      </c>
      <c r="B34" s="55"/>
      <c r="C34" s="55"/>
      <c r="D34" s="55"/>
      <c r="E34" s="55"/>
    </row>
    <row r="35" spans="1:5" x14ac:dyDescent="0.25">
      <c r="A35" s="41"/>
      <c r="B35" s="41"/>
      <c r="C35" s="41"/>
      <c r="D35" s="41"/>
      <c r="E35" s="41"/>
    </row>
    <row r="36" spans="1:5" x14ac:dyDescent="0.25">
      <c r="A36" s="41"/>
      <c r="B36" s="41"/>
      <c r="C36" s="41"/>
      <c r="D36" s="41"/>
      <c r="E36" s="41"/>
    </row>
    <row r="37" spans="1:5" x14ac:dyDescent="0.25">
      <c r="A37" s="41"/>
      <c r="B37" s="41"/>
      <c r="C37" s="41"/>
      <c r="D37" s="41"/>
      <c r="E37" s="41"/>
    </row>
    <row r="38" spans="1:5" x14ac:dyDescent="0.25">
      <c r="A38" s="58" t="s">
        <v>4</v>
      </c>
      <c r="B38" s="58"/>
      <c r="C38" s="58"/>
      <c r="D38" s="58"/>
      <c r="E38" s="58"/>
    </row>
    <row r="39" spans="1:5" x14ac:dyDescent="0.25">
      <c r="A39" s="59" t="s">
        <v>50</v>
      </c>
      <c r="B39" s="59"/>
      <c r="C39" s="59"/>
      <c r="D39" s="59"/>
      <c r="E39" s="59"/>
    </row>
    <row r="40" spans="1:5" x14ac:dyDescent="0.25">
      <c r="B40" s="54" t="s">
        <v>14</v>
      </c>
      <c r="C40" s="54"/>
      <c r="D40" s="54"/>
      <c r="E40" s="4" t="s">
        <v>5</v>
      </c>
    </row>
    <row r="41" spans="1:5" x14ac:dyDescent="0.25">
      <c r="A41" s="42"/>
      <c r="B41" s="42"/>
      <c r="C41" s="42"/>
      <c r="D41" s="42"/>
      <c r="E41" s="42"/>
    </row>
    <row r="42" spans="1:5" x14ac:dyDescent="0.25">
      <c r="A42" s="59" t="s">
        <v>28</v>
      </c>
      <c r="B42" s="59"/>
      <c r="C42" s="59"/>
      <c r="D42" s="59"/>
      <c r="E42" s="59"/>
    </row>
    <row r="43" spans="1:5" x14ac:dyDescent="0.25">
      <c r="B43" s="54" t="s">
        <v>14</v>
      </c>
      <c r="C43" s="54"/>
      <c r="D43" s="54"/>
      <c r="E43" s="4" t="s">
        <v>5</v>
      </c>
    </row>
    <row r="44" spans="1:5" x14ac:dyDescent="0.25">
      <c r="A44" s="2" t="s">
        <v>48</v>
      </c>
    </row>
    <row r="45" spans="1:5" x14ac:dyDescent="0.25">
      <c r="A45" s="12" t="s">
        <v>30</v>
      </c>
    </row>
    <row r="46" spans="1:5" ht="16.149999999999999" customHeight="1" x14ac:dyDescent="0.25">
      <c r="A46" s="12" t="s">
        <v>34</v>
      </c>
      <c r="B46" s="24">
        <f>'1кв'!B53</f>
        <v>-45320.171999999962</v>
      </c>
    </row>
    <row r="47" spans="1:5" ht="30" x14ac:dyDescent="0.25">
      <c r="A47" s="43" t="s">
        <v>68</v>
      </c>
      <c r="B47" s="25"/>
    </row>
    <row r="48" spans="1:5" x14ac:dyDescent="0.25">
      <c r="A48" s="2" t="s">
        <v>31</v>
      </c>
      <c r="B48" s="25">
        <v>207922.2</v>
      </c>
    </row>
    <row r="49" spans="1:5" x14ac:dyDescent="0.25">
      <c r="A49" s="2" t="s">
        <v>40</v>
      </c>
      <c r="B49" s="25">
        <f>350*3</f>
        <v>1050</v>
      </c>
    </row>
    <row r="50" spans="1:5" x14ac:dyDescent="0.25">
      <c r="A50" s="2" t="s">
        <v>39</v>
      </c>
      <c r="B50" s="29">
        <f>3*330</f>
        <v>990</v>
      </c>
    </row>
    <row r="51" spans="1:5" x14ac:dyDescent="0.25">
      <c r="A51" s="2" t="s">
        <v>41</v>
      </c>
      <c r="B51" s="29">
        <f>3*200</f>
        <v>600</v>
      </c>
    </row>
    <row r="52" spans="1:5" ht="30" x14ac:dyDescent="0.25">
      <c r="A52" s="43" t="s">
        <v>33</v>
      </c>
      <c r="B52" s="26">
        <f>E29</f>
        <v>208355.25309999997</v>
      </c>
    </row>
    <row r="53" spans="1:5" x14ac:dyDescent="0.25">
      <c r="A53" s="13" t="s">
        <v>32</v>
      </c>
      <c r="B53" s="27">
        <f>B46+B48+B49+B50+B51-B52</f>
        <v>-43113.225099999923</v>
      </c>
    </row>
    <row r="56" spans="1:5" x14ac:dyDescent="0.25">
      <c r="A56" s="17"/>
      <c r="B56" s="18">
        <v>-4816.21</v>
      </c>
      <c r="C56" s="19"/>
      <c r="D56" s="18"/>
      <c r="E56" s="20"/>
    </row>
    <row r="57" spans="1:5" x14ac:dyDescent="0.25">
      <c r="A57" s="17"/>
      <c r="B57" s="18"/>
      <c r="C57" s="19"/>
      <c r="D57" s="18"/>
      <c r="E57" s="20"/>
    </row>
    <row r="58" spans="1:5" x14ac:dyDescent="0.25">
      <c r="A58" s="17"/>
      <c r="B58" s="18"/>
      <c r="C58" s="19"/>
      <c r="D58" s="18"/>
      <c r="E58" s="20"/>
    </row>
    <row r="59" spans="1:5" x14ac:dyDescent="0.25">
      <c r="A59" s="17"/>
      <c r="B59" s="18"/>
      <c r="C59" s="19"/>
      <c r="D59" s="18"/>
      <c r="E59" s="20"/>
    </row>
    <row r="60" spans="1:5" x14ac:dyDescent="0.25">
      <c r="A60" s="21"/>
      <c r="B60" s="22"/>
      <c r="C60" s="18"/>
      <c r="D60" s="22"/>
      <c r="E60" s="20"/>
    </row>
    <row r="61" spans="1:5" x14ac:dyDescent="0.25">
      <c r="A61" s="23"/>
      <c r="B61" s="22"/>
      <c r="C61" s="18"/>
      <c r="D61" s="22"/>
      <c r="E61" s="20"/>
    </row>
    <row r="62" spans="1:5" x14ac:dyDescent="0.25">
      <c r="A62" s="23"/>
      <c r="B62" s="22"/>
      <c r="C62" s="18"/>
      <c r="D62" s="22"/>
      <c r="E62" s="20"/>
    </row>
    <row r="63" spans="1:5" x14ac:dyDescent="0.25">
      <c r="A63" s="23"/>
      <c r="B63" s="22"/>
      <c r="C63" s="18"/>
      <c r="D63" s="22"/>
      <c r="E63" s="20"/>
    </row>
    <row r="64" spans="1:5" x14ac:dyDescent="0.25">
      <c r="A64" s="23"/>
      <c r="B64" s="22"/>
      <c r="C64" s="18"/>
      <c r="D64" s="22"/>
      <c r="E64" s="20"/>
    </row>
    <row r="65" spans="1:5" x14ac:dyDescent="0.25">
      <c r="A65" s="23"/>
      <c r="B65" s="22"/>
      <c r="C65" s="18"/>
      <c r="D65" s="22"/>
      <c r="E65" s="20"/>
    </row>
    <row r="66" spans="1:5" x14ac:dyDescent="0.25">
      <c r="A66" s="23"/>
      <c r="B66" s="22"/>
      <c r="C66" s="18"/>
      <c r="D66" s="22"/>
      <c r="E66" s="20"/>
    </row>
    <row r="67" spans="1:5" x14ac:dyDescent="0.25">
      <c r="A67" s="23"/>
      <c r="B67" s="22"/>
      <c r="C67" s="18"/>
      <c r="D67" s="22"/>
      <c r="E67" s="20"/>
    </row>
    <row r="68" spans="1:5" x14ac:dyDescent="0.25">
      <c r="A68" s="23"/>
      <c r="B68" s="22"/>
      <c r="C68" s="18"/>
      <c r="D68" s="22"/>
      <c r="E68" s="20"/>
    </row>
    <row r="69" spans="1:5" x14ac:dyDescent="0.25">
      <c r="A69" s="23"/>
      <c r="B69" s="22"/>
      <c r="C69" s="18"/>
      <c r="D69" s="22"/>
      <c r="E69" s="20"/>
    </row>
    <row r="70" spans="1:5" x14ac:dyDescent="0.25">
      <c r="A70" s="23"/>
      <c r="B70" s="22"/>
      <c r="C70" s="18"/>
      <c r="D70" s="22"/>
      <c r="E70" s="20"/>
    </row>
    <row r="71" spans="1:5" x14ac:dyDescent="0.25">
      <c r="A71" s="23"/>
      <c r="B71" s="22"/>
      <c r="C71" s="18"/>
      <c r="D71" s="22"/>
      <c r="E71" s="20"/>
    </row>
  </sheetData>
  <mergeCells count="23">
    <mergeCell ref="A38:E38"/>
    <mergeCell ref="A39:E39"/>
    <mergeCell ref="B40:D40"/>
    <mergeCell ref="A42:E42"/>
    <mergeCell ref="B43:D43"/>
    <mergeCell ref="A14:E14"/>
    <mergeCell ref="A15:E15"/>
    <mergeCell ref="A31:E31"/>
    <mergeCell ref="A32:E32"/>
    <mergeCell ref="A33:E33"/>
    <mergeCell ref="A34:E34"/>
    <mergeCell ref="A8:E8"/>
    <mergeCell ref="A9:E9"/>
    <mergeCell ref="A10:E10"/>
    <mergeCell ref="A11:E11"/>
    <mergeCell ref="A12:E12"/>
    <mergeCell ref="A13:E13"/>
    <mergeCell ref="A1:E1"/>
    <mergeCell ref="A2:E2"/>
    <mergeCell ref="A3:E3"/>
    <mergeCell ref="A5:E5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6" orientation="portrait" r:id="rId1"/>
  <rowBreaks count="1" manualBreakCount="1">
    <brk id="5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1кв</vt:lpstr>
      <vt:lpstr>2кв</vt:lpstr>
      <vt:lpstr>'1кв'!Область_печати</vt:lpstr>
      <vt:lpstr>'2кв'!Область_печати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2024-08-14T11:45:51Z</dcterms:modified>
</cp:coreProperties>
</file>